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гос.яз." sheetId="2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5" i="2" l="1"/>
  <c r="F15" i="2" s="1"/>
  <c r="B15" i="2"/>
  <c r="F14" i="2"/>
  <c r="C14" i="2"/>
  <c r="D13" i="2"/>
  <c r="F13" i="2" s="1"/>
  <c r="F12" i="2"/>
  <c r="D12" i="2"/>
  <c r="F11" i="2"/>
  <c r="F10" i="2"/>
  <c r="D10" i="2"/>
  <c r="D16" i="2" s="1"/>
  <c r="D9" i="2"/>
  <c r="F9" i="2" s="1"/>
  <c r="C8" i="2"/>
  <c r="F8" i="2" s="1"/>
  <c r="B8" i="2"/>
  <c r="E7" i="2"/>
  <c r="E16" i="2" s="1"/>
  <c r="F6" i="2"/>
  <c r="C6" i="2"/>
  <c r="C16" i="2" l="1"/>
  <c r="F7" i="2"/>
  <c r="F16" i="2" s="1"/>
</calcChain>
</file>

<file path=xl/sharedStrings.xml><?xml version="1.0" encoding="utf-8"?>
<sst xmlns="http://schemas.openxmlformats.org/spreadsheetml/2006/main" count="21" uniqueCount="19">
  <si>
    <t>№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</si>
  <si>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</si>
  <si>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</si>
  <si>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</si>
  <si>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</si>
  <si>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</si>
  <si>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ТОО МФО Даму</t>
  </si>
  <si>
    <t xml:space="preserve"> </t>
  </si>
  <si>
    <t>ТОО МФО Абзал-Кредит</t>
  </si>
  <si>
    <t>ТОО МФО Express Finance Group</t>
  </si>
  <si>
    <t>Меншікті қаражат</t>
  </si>
  <si>
    <t xml:space="preserve">
Даму-Микро Бағдарламасы</t>
  </si>
  <si>
    <t>Бюджеттік қаражат</t>
  </si>
  <si>
    <t>Халықаралық қаржы ұйымдарының қаражаттары</t>
  </si>
  <si>
    <t xml:space="preserve">
АБР Бағдарламасы 
(4 транш)</t>
  </si>
  <si>
    <t>Барлығы</t>
  </si>
  <si>
    <t xml:space="preserve">"Даму" қорының серіктестері </t>
  </si>
  <si>
    <t>Ескерту: УБҚ туралы ақпарат серіктестердің қаражатты алғашқы және екінші рет пайдалануын ескере отырып ұсынылады</t>
  </si>
  <si>
    <t>Нәтижелі жұмыспен қамту және жаппай кәсіпкерлік бағдарламасы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</si>
</sst>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7" fillId="0" borderId="0" xfId="1" applyNumberFormat="1" applyFont="1"/>
    <xf numFmtId="165" fontId="3" fillId="2" borderId="2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165" fontId="3" fillId="0" borderId="5" xfId="1" applyNumberFormat="1" applyFont="1" applyBorder="1" applyAlignment="1">
      <alignment horizontal="left" indent="1"/>
    </xf>
    <xf numFmtId="165" fontId="4" fillId="0" borderId="5" xfId="1" applyNumberFormat="1" applyFont="1" applyFill="1" applyBorder="1" applyAlignment="1">
      <alignment horizontal="left" inden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0.2019%20&#1088;&#1072;&#1073;.%20&#1092;&#1072;&#1081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12.2019%20&#1088;&#1072;&#1073;.%20&#1092;&#1072;&#1081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85;&#1092;&#1086;&#1088;&#1084;&#1072;&#1094;&#1080;&#1103;%20&#1086;%20&#1074;&#1088;&#1077;&#1084;&#1077;&#1085;&#1085;&#1086;%20&#1089;&#1074;&#1086;&#1073;&#1086;&#1076;&#1085;&#1099;&#1093;%20&#1089;&#1088;&#1077;&#1076;&#1089;&#1090;&#1074;&#1072;&#1093;%20&#1074;%20&#1052;&#1060;&#1054;%20&#1087;&#1086;%20&#1089;&#1086;&#1089;&#1090;&#1086;&#1103;&#1085;&#1080;&#1102;%20&#1085;&#1072;%2001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</sheetNames>
    <sheetDataSet>
      <sheetData sheetId="0"/>
      <sheetData sheetId="1"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</sheetNames>
    <sheetDataSet>
      <sheetData sheetId="0"/>
      <sheetData sheetId="1">
        <row r="5">
          <cell r="C5">
            <v>282019618</v>
          </cell>
        </row>
        <row r="7">
          <cell r="C7">
            <v>134827079</v>
          </cell>
        </row>
        <row r="15">
          <cell r="C15">
            <v>287629815</v>
          </cell>
        </row>
        <row r="22">
          <cell r="C22">
            <v>386242832</v>
          </cell>
        </row>
        <row r="23">
          <cell r="D23">
            <v>37415297.019999981</v>
          </cell>
        </row>
        <row r="24">
          <cell r="C24">
            <v>2766606</v>
          </cell>
        </row>
        <row r="26">
          <cell r="D26">
            <v>141553000</v>
          </cell>
        </row>
      </sheetData>
      <sheetData sheetId="2"/>
      <sheetData sheetId="3"/>
      <sheetData sheetId="4"/>
      <sheetData sheetId="5">
        <row r="6">
          <cell r="G6">
            <v>37415297.019999981</v>
          </cell>
        </row>
      </sheetData>
      <sheetData sheetId="6"/>
      <sheetData sheetId="7"/>
      <sheetData sheetId="8"/>
      <sheetData sheetId="9"/>
      <sheetData sheetId="10">
        <row r="6">
          <cell r="G6">
            <v>11000000</v>
          </cell>
        </row>
      </sheetData>
      <sheetData sheetId="11">
        <row r="6">
          <cell r="G6">
            <v>260795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</sheetNames>
    <sheetDataSet>
      <sheetData sheetId="0">
        <row r="15">
          <cell r="B15" t="str">
            <v>ТОО "МФО Актобе ауыл микрокредит"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workbookViewId="0">
      <selection activeCell="C22" sqref="C22"/>
    </sheetView>
  </sheetViews>
  <sheetFormatPr defaultRowHeight="15" x14ac:dyDescent="0.25"/>
  <cols>
    <col min="1" max="1" width="8.140625" style="4" customWidth="1"/>
    <col min="2" max="2" width="52" style="5" customWidth="1"/>
    <col min="3" max="3" width="21.28515625" style="5" bestFit="1" customWidth="1"/>
    <col min="4" max="4" width="25.7109375" style="5" customWidth="1"/>
    <col min="5" max="5" width="30.140625" style="5" customWidth="1"/>
    <col min="6" max="6" width="23.5703125" style="5" customWidth="1"/>
    <col min="7" max="7" width="28.140625" style="15" customWidth="1"/>
    <col min="8" max="8" width="9.140625" style="5"/>
    <col min="9" max="9" width="16" style="5" bestFit="1" customWidth="1"/>
    <col min="10" max="16384" width="9.140625" style="5"/>
  </cols>
  <sheetData>
    <row r="1" spans="1:9" ht="15" customHeight="1" x14ac:dyDescent="0.25">
      <c r="G1" s="23"/>
    </row>
    <row r="2" spans="1:9" x14ac:dyDescent="0.25">
      <c r="B2" s="16"/>
      <c r="C2" s="16"/>
      <c r="D2" s="16"/>
      <c r="E2" s="16"/>
      <c r="F2" s="16"/>
      <c r="G2" s="23"/>
    </row>
    <row r="3" spans="1:9" ht="40.5" customHeight="1" x14ac:dyDescent="0.25">
      <c r="A3" s="24" t="s">
        <v>0</v>
      </c>
      <c r="B3" s="25" t="s">
        <v>16</v>
      </c>
      <c r="C3" s="17" t="s">
        <v>10</v>
      </c>
      <c r="D3" s="17" t="s">
        <v>12</v>
      </c>
      <c r="E3" s="26" t="s">
        <v>13</v>
      </c>
      <c r="F3" s="25" t="s">
        <v>15</v>
      </c>
      <c r="G3" s="23"/>
    </row>
    <row r="4" spans="1:9" ht="15" customHeight="1" x14ac:dyDescent="0.25">
      <c r="A4" s="24"/>
      <c r="B4" s="25"/>
      <c r="C4" s="27" t="s">
        <v>11</v>
      </c>
      <c r="D4" s="27" t="s">
        <v>18</v>
      </c>
      <c r="E4" s="26"/>
      <c r="F4" s="25"/>
      <c r="G4" s="23"/>
    </row>
    <row r="5" spans="1:9" ht="57" customHeight="1" x14ac:dyDescent="0.25">
      <c r="A5" s="24"/>
      <c r="B5" s="25"/>
      <c r="C5" s="28"/>
      <c r="D5" s="28"/>
      <c r="E5" s="22" t="s">
        <v>14</v>
      </c>
      <c r="F5" s="25"/>
      <c r="G5" s="14"/>
    </row>
    <row r="6" spans="1:9" s="9" customFormat="1" ht="23.25" customHeight="1" x14ac:dyDescent="0.25">
      <c r="A6" s="1">
        <v>1</v>
      </c>
      <c r="B6" s="2" t="s">
        <v>1</v>
      </c>
      <c r="C6" s="6">
        <f>'[2]свод общий'!C5</f>
        <v>282019618</v>
      </c>
      <c r="D6" s="6"/>
      <c r="E6" s="6"/>
      <c r="F6" s="7">
        <f t="shared" ref="F6:F11" si="0">SUM(C6:E6)</f>
        <v>282019618</v>
      </c>
      <c r="G6" s="8"/>
    </row>
    <row r="7" spans="1:9" s="9" customFormat="1" x14ac:dyDescent="0.25">
      <c r="A7" s="1">
        <v>2</v>
      </c>
      <c r="B7" s="3" t="s">
        <v>2</v>
      </c>
      <c r="C7" s="6"/>
      <c r="D7" s="6"/>
      <c r="E7" s="6">
        <f>'[2]свод общий'!C15</f>
        <v>287629815</v>
      </c>
      <c r="F7" s="7">
        <f t="shared" si="0"/>
        <v>287629815</v>
      </c>
      <c r="G7" s="8"/>
    </row>
    <row r="8" spans="1:9" s="9" customFormat="1" x14ac:dyDescent="0.25">
      <c r="A8" s="1">
        <v>3</v>
      </c>
      <c r="B8" s="3" t="str">
        <f>'[1]свод общий'!B7</f>
        <v>ТОО МФО Тойота Файнаншл Сервисез Казахстан</v>
      </c>
      <c r="C8" s="6">
        <f>'[2]свод общий'!C7</f>
        <v>134827079</v>
      </c>
      <c r="D8" s="6"/>
      <c r="E8" s="6"/>
      <c r="F8" s="7">
        <f t="shared" si="0"/>
        <v>134827079</v>
      </c>
      <c r="G8" s="8"/>
      <c r="I8" s="9" t="s">
        <v>7</v>
      </c>
    </row>
    <row r="9" spans="1:9" s="9" customFormat="1" x14ac:dyDescent="0.25">
      <c r="A9" s="1">
        <v>4</v>
      </c>
      <c r="B9" s="3" t="s">
        <v>3</v>
      </c>
      <c r="C9" s="6"/>
      <c r="D9" s="6">
        <f>'[2]свод общий'!C22</f>
        <v>386242832</v>
      </c>
      <c r="E9" s="6"/>
      <c r="F9" s="7">
        <f t="shared" si="0"/>
        <v>386242832</v>
      </c>
      <c r="G9" s="8"/>
    </row>
    <row r="10" spans="1:9" s="9" customFormat="1" x14ac:dyDescent="0.25">
      <c r="A10" s="1">
        <v>5</v>
      </c>
      <c r="B10" s="3" t="s">
        <v>4</v>
      </c>
      <c r="C10" s="6"/>
      <c r="D10" s="6">
        <f>'[2]свод общий'!D23</f>
        <v>37415297.019999981</v>
      </c>
      <c r="E10" s="6"/>
      <c r="F10" s="7">
        <f>'[2]РИЦ КОрда'!G6</f>
        <v>37415297.019999981</v>
      </c>
      <c r="G10" s="8"/>
    </row>
    <row r="11" spans="1:9" s="9" customFormat="1" x14ac:dyDescent="0.25">
      <c r="A11" s="1">
        <v>6</v>
      </c>
      <c r="B11" s="3" t="s">
        <v>5</v>
      </c>
      <c r="C11" s="6">
        <v>0</v>
      </c>
      <c r="D11" s="6"/>
      <c r="E11" s="6"/>
      <c r="F11" s="7">
        <f t="shared" si="0"/>
        <v>0</v>
      </c>
      <c r="G11" s="8"/>
    </row>
    <row r="12" spans="1:9" s="9" customFormat="1" x14ac:dyDescent="0.25">
      <c r="A12" s="1">
        <v>7</v>
      </c>
      <c r="B12" s="3" t="s">
        <v>6</v>
      </c>
      <c r="C12" s="6"/>
      <c r="D12" s="6">
        <f>'[2]свод общий'!C24</f>
        <v>2766606</v>
      </c>
      <c r="E12" s="6"/>
      <c r="F12" s="7">
        <f>SUM(C12:E12)</f>
        <v>2766606</v>
      </c>
      <c r="G12" s="8"/>
    </row>
    <row r="13" spans="1:9" s="9" customFormat="1" x14ac:dyDescent="0.25">
      <c r="A13" s="1">
        <v>8</v>
      </c>
      <c r="B13" s="3" t="s">
        <v>8</v>
      </c>
      <c r="C13" s="6"/>
      <c r="D13" s="6">
        <f>'[2]Абзал-Кредит'!G6</f>
        <v>11000000</v>
      </c>
      <c r="E13" s="6"/>
      <c r="F13" s="7">
        <f t="shared" ref="F13:F15" si="1">SUM(C13:E13)</f>
        <v>11000000</v>
      </c>
      <c r="G13" s="8"/>
    </row>
    <row r="14" spans="1:9" s="9" customFormat="1" x14ac:dyDescent="0.25">
      <c r="A14" s="1">
        <v>9</v>
      </c>
      <c r="B14" s="3" t="s">
        <v>9</v>
      </c>
      <c r="C14" s="6">
        <f>[2]EFG!G6</f>
        <v>260795</v>
      </c>
      <c r="D14" s="6"/>
      <c r="E14" s="6"/>
      <c r="F14" s="7">
        <f t="shared" si="1"/>
        <v>260795</v>
      </c>
      <c r="G14" s="8"/>
    </row>
    <row r="15" spans="1:9" s="9" customFormat="1" x14ac:dyDescent="0.25">
      <c r="A15" s="1">
        <v>10</v>
      </c>
      <c r="B15" s="3" t="str">
        <f>[3]рус!B15</f>
        <v>ТОО "МФО Актобе ауыл микрокредит"</v>
      </c>
      <c r="C15" s="6"/>
      <c r="D15" s="6">
        <f>'[2]свод общий'!D26</f>
        <v>141553000</v>
      </c>
      <c r="E15" s="6"/>
      <c r="F15" s="7">
        <f t="shared" si="1"/>
        <v>141553000</v>
      </c>
      <c r="G15" s="8"/>
    </row>
    <row r="16" spans="1:9" s="9" customFormat="1" x14ac:dyDescent="0.25">
      <c r="A16" s="1"/>
      <c r="B16" s="18" t="s">
        <v>15</v>
      </c>
      <c r="C16" s="7">
        <f>SUM(C6:C15)</f>
        <v>417107492</v>
      </c>
      <c r="D16" s="7">
        <f t="shared" ref="D16:E16" si="2">SUM(D6:D15)</f>
        <v>578977735.01999998</v>
      </c>
      <c r="E16" s="7">
        <f t="shared" si="2"/>
        <v>287629815</v>
      </c>
      <c r="F16" s="7">
        <f>SUM(F6:F15)</f>
        <v>1283715042.02</v>
      </c>
      <c r="G16" s="10"/>
    </row>
    <row r="17" spans="1:39" s="12" customFormat="1" x14ac:dyDescent="0.25">
      <c r="A17" s="4"/>
      <c r="B17" s="20"/>
      <c r="C17" s="19"/>
      <c r="D17" s="19"/>
      <c r="E17" s="19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s="12" customFormat="1" x14ac:dyDescent="0.25">
      <c r="A18" s="4"/>
      <c r="B18" s="21" t="s">
        <v>17</v>
      </c>
      <c r="C18" s="19"/>
      <c r="D18" s="19"/>
      <c r="E18" s="19"/>
      <c r="F18" s="10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s="12" customFormat="1" x14ac:dyDescent="0.25">
      <c r="A19" s="4"/>
      <c r="B19" s="11"/>
      <c r="C19" s="10"/>
      <c r="D19" s="10"/>
      <c r="E19" s="10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s="12" customFormat="1" x14ac:dyDescent="0.25">
      <c r="A20" s="4"/>
      <c r="B20" s="11"/>
      <c r="C20" s="10"/>
      <c r="D20" s="10"/>
      <c r="E20" s="10"/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12" customFormat="1" x14ac:dyDescent="0.25">
      <c r="A21" s="4"/>
      <c r="B21" s="11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12" customFormat="1" x14ac:dyDescent="0.25">
      <c r="A22" s="4"/>
      <c r="B22" s="11"/>
      <c r="C22" s="10"/>
      <c r="D22" s="10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x14ac:dyDescent="0.25">
      <c r="B23" s="13" t="s">
        <v>7</v>
      </c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x14ac:dyDescent="0.25">
      <c r="B24" s="13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x14ac:dyDescent="0.25">
      <c r="B25" s="13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x14ac:dyDescent="0.25">
      <c r="A26" s="5"/>
      <c r="B26" s="13"/>
      <c r="F26" s="10"/>
      <c r="G26" s="10"/>
    </row>
    <row r="27" spans="1:39" x14ac:dyDescent="0.25">
      <c r="A27" s="5"/>
      <c r="B27" s="13"/>
      <c r="G27" s="9"/>
    </row>
    <row r="28" spans="1:39" x14ac:dyDescent="0.25">
      <c r="A28" s="5"/>
      <c r="B28" s="13"/>
      <c r="G28" s="9"/>
    </row>
    <row r="29" spans="1:39" x14ac:dyDescent="0.25">
      <c r="A29" s="5"/>
      <c r="B29" s="13"/>
      <c r="G29" s="9"/>
    </row>
    <row r="30" spans="1:39" x14ac:dyDescent="0.25">
      <c r="A30" s="5"/>
      <c r="B30" s="13"/>
      <c r="G30" s="9"/>
    </row>
    <row r="31" spans="1:39" x14ac:dyDescent="0.25">
      <c r="A31" s="5"/>
      <c r="B31" s="13"/>
      <c r="G31" s="9"/>
    </row>
    <row r="32" spans="1:39" x14ac:dyDescent="0.25">
      <c r="A32" s="5"/>
      <c r="B32" s="13"/>
      <c r="G32" s="9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19:B22 C17:E22 G16:G26 F17:F26">
    <cfRule type="cellIs" priority="7" operator="lessThanOrEqual">
      <formula>0</formula>
    </cfRule>
  </conditionalFormatting>
  <conditionalFormatting sqref="F3 B16:B17">
    <cfRule type="cellIs" priority="4" operator="lessThanOrEqual">
      <formula>0</formula>
    </cfRule>
  </conditionalFormatting>
  <conditionalFormatting sqref="B23:B32 B18 G6:G15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C16:F16">
    <cfRule type="cellIs" priority="3" operator="lessThanOrEqual">
      <formula>0</formula>
    </cfRule>
  </conditionalFormatting>
  <conditionalFormatting sqref="E6:F15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гос.яз.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2019-12-12T04:25:32Z</dcterms:modified>
</cp:coreProperties>
</file>